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filesrv-centro\EcoFin\BILANCIO PREVISIONALE 2024\"/>
    </mc:Choice>
  </mc:AlternateContent>
  <xr:revisionPtr revIDLastSave="0" documentId="13_ncr:1_{FEE907E1-1DE4-4752-B62A-2340F3264879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2024" sheetId="2" r:id="rId1"/>
    <sheet name="2025-2026" sheetId="4" r:id="rId2"/>
    <sheet name="PNRR 2024-2026" sheetId="3" r:id="rId3"/>
  </sheets>
  <definedNames>
    <definedName name="_xlnm.Print_Area" localSheetId="0">'2024'!$A$1:$E$74</definedName>
    <definedName name="_xlnm.Print_Area" localSheetId="2">'PNRR 2024-2026'!$A$1:$G$17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D69" i="2" l="1"/>
  <c r="D59" i="2"/>
  <c r="D3" i="2" l="1"/>
  <c r="D13" i="2" l="1"/>
  <c r="D26" i="2" l="1"/>
  <c r="D53" i="2" s="1"/>
  <c r="D71" i="2" s="1"/>
</calcChain>
</file>

<file path=xl/sharedStrings.xml><?xml version="1.0" encoding="utf-8"?>
<sst xmlns="http://schemas.openxmlformats.org/spreadsheetml/2006/main" count="280" uniqueCount="157">
  <si>
    <t>Annualità nella
quale si prevede
di dare avvio alla procedura di
affidamento</t>
  </si>
  <si>
    <t>Fornitura di numero 200 letti di degenza per i P.P.OO. Garibaldi Centro e Nesima</t>
  </si>
  <si>
    <t>Fornitura di n. 8 Tavoli Operatori per il P.O. Garibaldi Nesima</t>
  </si>
  <si>
    <t>Fornitura di n. 4 Riuniti Oftalmici U.O.C. Oculistica P.O. Garibaldi Nesima</t>
  </si>
  <si>
    <t xml:space="preserve"> Fornitura di n. 8 Gastroscopi per il PP.OO. Garibaldi Centro e Nesima</t>
  </si>
  <si>
    <t>Fornitura di n. 9 Colonscopi per il PP.OO. Garibaldi Centro e Nesima</t>
  </si>
  <si>
    <t>Adeguamento U.O.C Chirurgia Generale P.O. Centro</t>
  </si>
  <si>
    <t>Fornitura arredi non sanitari</t>
  </si>
  <si>
    <t xml:space="preserve"> Fornitura di n. 300 Travi testa letto PP.OO. Garibaldi Centro e Nesima</t>
  </si>
  <si>
    <t>Fornitura di n. 10 Elettrobisturi per i PP.OO. Garibaldi Centro e Nesima</t>
  </si>
  <si>
    <t xml:space="preserve"> Fornitura di n. 4 Archi C - con modulo vascolare per i PP.OO. Garibaldi Centro e Nesima</t>
  </si>
  <si>
    <t>Fornitura di arredi sanitari per i PP.OO. Garibaldi Centro e Nesima</t>
  </si>
  <si>
    <t>Sistema per biopsia mammaria</t>
  </si>
  <si>
    <t>Contaminametro endocrinologia</t>
  </si>
  <si>
    <t>Gamma Counter  (Rilevatore a pozzetto) Endocrinologia</t>
  </si>
  <si>
    <t>OCT (Oculistica)</t>
  </si>
  <si>
    <t>Lavaferri - Ginecologia e Ostetricia</t>
  </si>
  <si>
    <t>Lavaferri - Centrale di Sterilizzazione  P.O. Nesima</t>
  </si>
  <si>
    <t>Colonna endoscopica pediatrica</t>
  </si>
  <si>
    <t>N. 4 Frigosalme da 4 posti (P.O. Nesima e Centro)</t>
  </si>
  <si>
    <t>N. 4 Videolaringoscopio flessibile</t>
  </si>
  <si>
    <t>N.1 Fluro angiografo Oculistica</t>
  </si>
  <si>
    <t>N. 3 Apparecchio per fototerapia pediatrica</t>
  </si>
  <si>
    <t>N. 10 Holter ECG con centrale</t>
  </si>
  <si>
    <t>N.2 Montavetrini Anatomia Patologica</t>
  </si>
  <si>
    <t>N. 8 Poltrone per dialisi</t>
  </si>
  <si>
    <t>N. 2 Termoculle ibride</t>
  </si>
  <si>
    <t>N. 3 Termoculle non ibride</t>
  </si>
  <si>
    <t>N. 6 Ventilatori polmonari ibridi</t>
  </si>
  <si>
    <t>Nr.</t>
  </si>
  <si>
    <t xml:space="preserve">Fornitura di n. 20 Elettrocardiografi per i PP.OO. Garibaldi Centro e Nesima </t>
  </si>
  <si>
    <t>N. 4 Monitor Multiparametrici Mindray N17</t>
  </si>
  <si>
    <t>Attrezzature PMA deliberate nel 2023</t>
  </si>
  <si>
    <t>Interventi di manutenzione straordinaria e riqualificazione dei Presidi Ospedalieri Garibaldi Centro e Garibaldi Nesima</t>
  </si>
  <si>
    <t xml:space="preserve">Fornitura di n. 20 defibrillatori con carrello di emergenza </t>
  </si>
  <si>
    <t xml:space="preserve">Fornitura di n. 3 Microtomi per la U.O.C. Anatomia Patologica </t>
  </si>
  <si>
    <t>N. 3 Isole neonatali N. 1 Lettino rianimazione  N. 1 AEEG/CFM Apparecchiatura</t>
  </si>
  <si>
    <t>N. 4 Termoculla da neonatologia N. 1 Unità rianimatoria mobile</t>
  </si>
  <si>
    <t>Aggiornamento tecnologico laboratorio di fisiopatologia respiratoria U.O.C. di Pneumologia</t>
  </si>
  <si>
    <t>Attrezzature sanitarie e arredi</t>
  </si>
  <si>
    <t>Elettromedicali</t>
  </si>
  <si>
    <t xml:space="preserve">Accordo quadro acquisto accessori  acceleratore lineare U.O.C. Radioterapia </t>
  </si>
  <si>
    <t>PNRR</t>
  </si>
  <si>
    <t>Risonanza Magnetica  a 1,5 tesla - U.O.C. Radiologia P.O. Garibaldi Centro - PNRR</t>
  </si>
  <si>
    <t>Software</t>
  </si>
  <si>
    <t>Tac a 128 Strati - U.O.C. Radiologia -P.O. Garibaldi Centro</t>
  </si>
  <si>
    <t>Risonanza Magnetica a 1,5 tesla - U.O.C. Radiologia P.O. Garibaldi Nesima</t>
  </si>
  <si>
    <t>Angiografo - U.O.C. Radiologia- P.O. Garibaldi Centro</t>
  </si>
  <si>
    <t>Sistema Radiologico fisso per esami di PS - U.O.C. Radiologia P.O. Garibaldi Centro</t>
  </si>
  <si>
    <t>Gamma Camere/Tac - U.O.C. Medicina Nucleare P.O. Garibaldi Nesima</t>
  </si>
  <si>
    <t>Gamma Camere - U.O.C. Medicina Nucleare P.O. Garibaldi Nesima</t>
  </si>
  <si>
    <t>Sistema Radiologico fisso per esami di PS - U.O.C. Radiologia- P.O. Garibaldi Centro</t>
  </si>
  <si>
    <t>Tac a 128 Strati - U.O.C. Radioterapia P.O. Garibaldi Nesima</t>
  </si>
  <si>
    <t>Acceleratore Lineare - U.O.C. Radioterapia P.O. Garibaldi Nesima</t>
  </si>
  <si>
    <t>Macchine elettroniche d'ufficio</t>
  </si>
  <si>
    <t>Ecografo per Ambulatorio di Uroginecologia P.O. Nesima</t>
  </si>
  <si>
    <t>Arredi vari per UU.OO.</t>
  </si>
  <si>
    <t>N. 02 defibrillatori + N. 01 Elettrocardiografo U.O.C. Ortopedia</t>
  </si>
  <si>
    <t>Procedura in e-procurement sulla piattaforma www.acquistinretepa.it per l’appalto di un accordo quadro per l'esecuzione di lavori di manutenzione ed adeguamento presso i locali farmacia dei Presidi Ospedalieri Garibaldi Centro e Garibaldi Nesima - RDO n. 3003467</t>
  </si>
  <si>
    <t>Procedura in e-procurement sulla piattaforma www.acqustinretepa.it per l'appalto un accordo quadro, da stipulare con più Operatori Economici, per l'esecuzione di lavori di manutenzione e riqualificazione necessari per l'installazione delle apparecchiature di cui alla misura M6.C2-1.1.2 del PNRR.</t>
  </si>
  <si>
    <t>Accordo quadro per l’esecuzione di opere di impermeabilizzazione</t>
  </si>
  <si>
    <t>Accordo quadro per la fornitura e posa in opera di gruppi di assoluta continuità e gruppi accumulatori</t>
  </si>
  <si>
    <t>Accordo quadro per la fornitura e posa in opera di infissi interni, esterni e porte REI</t>
  </si>
  <si>
    <t>Accordo quadro per l’esecuzione di opere di tinteggiatura, rivestimenti e finiture</t>
  </si>
  <si>
    <t>Accordo quadro per la fornitura e posa in opera di ascensori montaletto e montaletto antincendio</t>
  </si>
  <si>
    <t>Accordo quadro per la realizzazione di opere di viabilità interna e sottoservizi e sostituzione giunti</t>
  </si>
  <si>
    <t>1.t</t>
  </si>
  <si>
    <t>2.t</t>
  </si>
  <si>
    <t>3.t</t>
  </si>
  <si>
    <t>4.t</t>
  </si>
  <si>
    <t>5.t</t>
  </si>
  <si>
    <t>6.t</t>
  </si>
  <si>
    <t>7.t</t>
  </si>
  <si>
    <t>8.t</t>
  </si>
  <si>
    <t>9.t</t>
  </si>
  <si>
    <t>TOTALE</t>
  </si>
  <si>
    <t>Forniture (attrezzature e arredi) ordinate nel 2023, consegnate/da consegnare nel 2024</t>
  </si>
  <si>
    <t>Importo</t>
  </si>
  <si>
    <t>10.t</t>
  </si>
  <si>
    <t>1.p</t>
  </si>
  <si>
    <t>2.p</t>
  </si>
  <si>
    <t>3.p</t>
  </si>
  <si>
    <t>4.p</t>
  </si>
  <si>
    <t>5.p</t>
  </si>
  <si>
    <t>6.p</t>
  </si>
  <si>
    <t>7.p</t>
  </si>
  <si>
    <t>8.p</t>
  </si>
  <si>
    <t>9.p</t>
  </si>
  <si>
    <t>10.p</t>
  </si>
  <si>
    <t>11.p</t>
  </si>
  <si>
    <t>12.p</t>
  </si>
  <si>
    <t>13.p</t>
  </si>
  <si>
    <t>14.p</t>
  </si>
  <si>
    <t>15.p</t>
  </si>
  <si>
    <t>16.p</t>
  </si>
  <si>
    <t>17.p</t>
  </si>
  <si>
    <t>18.p</t>
  </si>
  <si>
    <t>19.p</t>
  </si>
  <si>
    <t>20.p</t>
  </si>
  <si>
    <t>21.p</t>
  </si>
  <si>
    <t>22.p</t>
  </si>
  <si>
    <t>23.p</t>
  </si>
  <si>
    <t>24.p</t>
  </si>
  <si>
    <t>25.p</t>
  </si>
  <si>
    <t>26.p</t>
  </si>
  <si>
    <t>27.p</t>
  </si>
  <si>
    <t>28.p</t>
  </si>
  <si>
    <t>29.p</t>
  </si>
  <si>
    <t>30.p</t>
  </si>
  <si>
    <t>31.p</t>
  </si>
  <si>
    <t>32.p</t>
  </si>
  <si>
    <t>33.p</t>
  </si>
  <si>
    <t>34.p</t>
  </si>
  <si>
    <t>35.p</t>
  </si>
  <si>
    <t>36.p</t>
  </si>
  <si>
    <t>37.p</t>
  </si>
  <si>
    <t>Microscopio genetica</t>
  </si>
  <si>
    <t>Accordo quadro per lavori di riqualificazione laboratorio di analisi</t>
  </si>
  <si>
    <t>Forniture attrezzature e arredi ordinate nel 2024 (prima della direttiva)</t>
  </si>
  <si>
    <t>Centrale di Monitoraggio delibera di acquisto 2023 (contenzioso sentenza TAR)</t>
  </si>
  <si>
    <t>Fonte di Finanziamento</t>
  </si>
  <si>
    <t>Fonte propria</t>
  </si>
  <si>
    <t xml:space="preserve"> Realizzazione "Chiavi in mano" di una sala operatoria integrata di Ginecologia P.O. Garibaldi Nesima</t>
  </si>
  <si>
    <t>Fornitura chiavi in mano dei macchinari ed attrezzature Centro Cottura P.O. Garibaldi Nesima</t>
  </si>
  <si>
    <t>Procedura aperta sopra soglia, a carattere di urgenza, in modalità telematica, per l’affidamento dei servizi di ingegneria e architettura relativi alla stesura del “progetto di fattibilità tecnica ed economica” (PFTE) e del “progetto definitivo” (PD), con opzione di affidamento del “progetto esecutivo” (PE), del “coordinamento sicurezza in fase di progettazione” (CSP), della direzione lavori (DL) e del coordinamento sicurezza in fase di esecuzione (CSE).</t>
  </si>
  <si>
    <t>Sistema Informativo Ospedaliero (SIO)</t>
  </si>
  <si>
    <t>Potenziamento infrastruttura tencologica di rete</t>
  </si>
  <si>
    <t>Rinnovo e potenziamento di HW Server, licenze DB Server, software relativi all'infrastruttura Server, licenze relative alla gestione di ambienti virtuali e sicurezza informatica</t>
  </si>
  <si>
    <t>Rinnovo e potenziamento Postazioni di Lavoro (fisse e mobili), dispositivi mobili, stampanti, Hardware Server, Storage ed accessori annessi</t>
  </si>
  <si>
    <t>Rinnovo, potenziamento e approvvigionamento di HW e SW relativi alla cybersicurezza ed alla si-curezza perimetrale della rete. Soluzioni HW e SW annesse, inclusi i servizi on site</t>
  </si>
  <si>
    <t>PIANO DEGLI INVESTIMENTI</t>
  </si>
  <si>
    <t>Nuovo sistema Ultrasonico di Densitometria Ossea con tecnologia R.E.M.S. P.O. Nesima</t>
  </si>
  <si>
    <t>PIANO DEGLI INVESTIMENTI ANNO 2024</t>
  </si>
  <si>
    <t>Fornitura n. 20 carrelli computer per sala operatoria</t>
  </si>
  <si>
    <t>Interventi di manutenzione straordinaria e riqualificazione P.O. Garibaldi Nesima</t>
  </si>
  <si>
    <t>Attrezzature sanitarie</t>
  </si>
  <si>
    <t>Colonna ambulatoriale videoendoscopica</t>
  </si>
  <si>
    <t>Laser Chirurgico U.O.C. Otorinolaringoiatria</t>
  </si>
  <si>
    <t>Osmosi portatile Pronto Soccorso P.O. Centro</t>
  </si>
  <si>
    <t>Eco-Bk Spector U.O.C. Ostetricia e Ginecologia</t>
  </si>
  <si>
    <t>Rinnovo Macchine Server ARNAS Garibaldi_ 2</t>
  </si>
  <si>
    <t>Fornitura di apparecchiature per la Circolazione Extracorporea (CEC)  varie Unità Operative</t>
  </si>
  <si>
    <t>Fornitura di armadi, cappa aspirante e carrello abbattitore, macroscopia per la prevenzione dei rischi da formalina -U.O.C Anatomia Patologica</t>
  </si>
  <si>
    <t>Fornitura di una piattaforma per emodinamica per la U.O.C Anestesia e Rianimazione</t>
  </si>
  <si>
    <t>Aggiornamento tecnologico laboratorio di fisiopatologia respiratoria per l'U.O.C. di Pneumologia</t>
  </si>
  <si>
    <t>Fornitura di cella schermata compatta a flusso laminare</t>
  </si>
  <si>
    <t>n. 6 Colonne laparoscopiche per le U.O.C di Urologia, Otorinolaringoiatra , Chirurgia toracica, Chirurgia Generale, Ostetricia e Ginecologia e Pronto Soccorso del P.O. Garibaldi Centro</t>
  </si>
  <si>
    <t>Varie apparecchiature CFM o aEEG , EEG ad ampiezza integrata a 3 canali da destinare all'U.O.C Terapia Intensiva Neonatale</t>
  </si>
  <si>
    <t>Software ricovero protetti per U.O.C. Endocrinologia</t>
  </si>
  <si>
    <t>N. 2 Sistema Radiologico fisso per esami di PS (Biocontenimento)
e per esami di reparto U.O.C. Radiologia P.O. Garibaldi Centro</t>
  </si>
  <si>
    <t>Accordo quadro adeguamento sale server</t>
  </si>
  <si>
    <t>Riorganizzazione ambiente macroscopia per prevenzione rischi di formalina per U.O.C Anatomia e Istologia Patologica (armadi di sicurezza, filtri per armadi, processatore automatico per istologia a ciclo chiuso)</t>
  </si>
  <si>
    <t>Incubatrice da trasporto neonatale per la U.O.C. Neonatologia con UTIN</t>
  </si>
  <si>
    <t xml:space="preserve">Accordo quadro per la fornitura  piccoli elettrodomestici </t>
  </si>
  <si>
    <t>Procedura aperta comunitaria per arredi salute mentale e arredi vari altre UU.OO ad uso ufficio e sanitari</t>
  </si>
  <si>
    <t>FONDO ENDOMETRIOSI L.R. N. 16/2022 ART. 13 C. 47</t>
  </si>
  <si>
    <t>Apparecchiature CFM o aEEG , EEG ad ampiezza integrata a 3 canali U.O.C. Terapia Intensiva Neonatale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</si>
</sst>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#,##0.00\ &quot;€&quot;"/>
    <numFmt numFmtId="166" formatCode="#,##0.00\ _€"/>
  </numFmts>
  <fonts count="13" x14ac:knownFonts="1">
    <font>
      <sz val="11"/>
      <name val="Calibri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b/>
      <sz val="12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0" fontId="10" fillId="0" borderId="0"/>
  </cellStyleXfs>
  <cellXfs count="50">
    <xf numFmtId="0" fontId="0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3" fontId="1" fillId="2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4" fontId="8" fillId="3" borderId="4" xfId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5" xfId="2" applyFont="1" applyFill="1" applyBorder="1" applyAlignment="1">
      <alignment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3" fontId="1" fillId="2" borderId="1" xfId="0" applyNumberFormat="1" applyFont="1" applyFill="1" applyBorder="1" applyAlignment="1">
      <alignment horizontal="left"/>
    </xf>
    <xf numFmtId="43" fontId="3" fillId="3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3" fontId="3" fillId="3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vertical="center"/>
    </xf>
    <xf numFmtId="164" fontId="8" fillId="3" borderId="1" xfId="1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3" borderId="5" xfId="2" applyFont="1" applyFill="1" applyBorder="1" applyAlignment="1">
      <alignment vertical="top" wrapText="1"/>
    </xf>
    <xf numFmtId="0" fontId="8" fillId="3" borderId="6" xfId="2" applyFont="1" applyFill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8" fillId="3" borderId="1" xfId="2" applyFont="1" applyFill="1" applyBorder="1" applyAlignment="1">
      <alignment vertical="top" wrapText="1"/>
    </xf>
    <xf numFmtId="43" fontId="7" fillId="3" borderId="1" xfId="0" applyNumberFormat="1" applyFont="1" applyFill="1" applyBorder="1" applyAlignment="1">
      <alignment vertical="center"/>
    </xf>
    <xf numFmtId="43" fontId="12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 3" xfId="2" xr:uid="{00000000-0005-0000-0000-000002000000}"/>
    <cellStyle name="Normale 3 2" xfId="3" xr:uid="{EB9825A2-0EB6-48A1-AA5D-ACF3A4479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74"/>
  <sheetViews>
    <sheetView view="pageBreakPreview" topLeftCell="A58" zoomScale="115" zoomScaleNormal="130" zoomScaleSheetLayoutView="115" workbookViewId="0">
      <selection activeCell="C17" sqref="C17"/>
    </sheetView>
  </sheetViews>
  <sheetFormatPr defaultRowHeight="15" x14ac:dyDescent="0.25"/>
  <cols>
    <col min="1" max="1" width="5.140625" style="6" bestFit="1" customWidth="1"/>
    <col min="2" max="2" width="15.28515625" style="3" hidden="1" customWidth="1"/>
    <col min="3" max="3" width="89.42578125" style="3" customWidth="1"/>
    <col min="4" max="4" width="17.5703125" style="7" bestFit="1" customWidth="1"/>
    <col min="5" max="5" width="14.5703125" style="39" customWidth="1"/>
    <col min="6" max="16384" width="9.140625" style="3"/>
  </cols>
  <sheetData>
    <row r="1" spans="1:5" ht="15.75" x14ac:dyDescent="0.25">
      <c r="A1" s="2"/>
      <c r="B1" s="48" t="s">
        <v>132</v>
      </c>
      <c r="C1" s="49"/>
      <c r="D1" s="49"/>
    </row>
    <row r="2" spans="1:5" ht="33" customHeight="1" x14ac:dyDescent="0.25">
      <c r="A2" s="4" t="s">
        <v>29</v>
      </c>
      <c r="B2" s="8" t="s">
        <v>0</v>
      </c>
      <c r="C2" s="1" t="s">
        <v>39</v>
      </c>
      <c r="D2" s="9" t="s">
        <v>77</v>
      </c>
      <c r="E2" s="1" t="s">
        <v>120</v>
      </c>
    </row>
    <row r="3" spans="1:5" x14ac:dyDescent="0.25">
      <c r="A3" s="2">
        <v>1</v>
      </c>
      <c r="B3" s="10">
        <v>2024</v>
      </c>
      <c r="C3" s="11" t="s">
        <v>32</v>
      </c>
      <c r="D3" s="29">
        <f>307440+153720</f>
        <v>461160</v>
      </c>
      <c r="E3" s="29" t="s">
        <v>121</v>
      </c>
    </row>
    <row r="4" spans="1:5" x14ac:dyDescent="0.25">
      <c r="A4" s="2">
        <v>2</v>
      </c>
      <c r="B4" s="10">
        <v>2024</v>
      </c>
      <c r="C4" s="11" t="s">
        <v>76</v>
      </c>
      <c r="D4" s="29">
        <v>321357</v>
      </c>
      <c r="E4" s="29" t="s">
        <v>121</v>
      </c>
    </row>
    <row r="5" spans="1:5" x14ac:dyDescent="0.25">
      <c r="A5" s="2">
        <v>3</v>
      </c>
      <c r="B5" s="10">
        <v>2024</v>
      </c>
      <c r="C5" s="11" t="s">
        <v>119</v>
      </c>
      <c r="D5" s="30">
        <v>428620</v>
      </c>
      <c r="E5" s="29" t="s">
        <v>121</v>
      </c>
    </row>
    <row r="6" spans="1:5" x14ac:dyDescent="0.25">
      <c r="A6" s="2">
        <v>4</v>
      </c>
      <c r="B6" s="10">
        <v>2024</v>
      </c>
      <c r="C6" s="11" t="s">
        <v>118</v>
      </c>
      <c r="D6" s="30">
        <v>353468</v>
      </c>
      <c r="E6" s="29" t="s">
        <v>121</v>
      </c>
    </row>
    <row r="7" spans="1:5" x14ac:dyDescent="0.25">
      <c r="A7" s="2">
        <v>5</v>
      </c>
      <c r="B7" s="16"/>
      <c r="C7" s="16" t="s">
        <v>26</v>
      </c>
      <c r="D7" s="12">
        <v>85400</v>
      </c>
      <c r="E7" s="29" t="s">
        <v>121</v>
      </c>
    </row>
    <row r="8" spans="1:5" x14ac:dyDescent="0.25">
      <c r="A8" s="2">
        <v>6</v>
      </c>
      <c r="B8" s="16"/>
      <c r="C8" s="16" t="s">
        <v>27</v>
      </c>
      <c r="D8" s="12">
        <v>102480</v>
      </c>
      <c r="E8" s="29" t="s">
        <v>121</v>
      </c>
    </row>
    <row r="9" spans="1:5" x14ac:dyDescent="0.25">
      <c r="A9" s="2">
        <v>7</v>
      </c>
      <c r="B9" s="16"/>
      <c r="C9" s="11" t="s">
        <v>37</v>
      </c>
      <c r="D9" s="12">
        <v>146400</v>
      </c>
      <c r="E9" s="29" t="s">
        <v>121</v>
      </c>
    </row>
    <row r="10" spans="1:5" x14ac:dyDescent="0.25">
      <c r="A10" s="2">
        <v>8</v>
      </c>
      <c r="B10" s="10">
        <v>2024</v>
      </c>
      <c r="C10" s="16" t="s">
        <v>28</v>
      </c>
      <c r="D10" s="12">
        <v>292800</v>
      </c>
      <c r="E10" s="29" t="s">
        <v>121</v>
      </c>
    </row>
    <row r="11" spans="1:5" x14ac:dyDescent="0.25">
      <c r="A11" s="2">
        <v>9</v>
      </c>
      <c r="B11" s="10">
        <v>2024</v>
      </c>
      <c r="C11" s="11" t="s">
        <v>36</v>
      </c>
      <c r="D11" s="12">
        <v>170800</v>
      </c>
      <c r="E11" s="29" t="s">
        <v>121</v>
      </c>
    </row>
    <row r="12" spans="1:5" ht="15" customHeight="1" x14ac:dyDescent="0.25">
      <c r="A12" s="2">
        <v>10</v>
      </c>
      <c r="B12" s="10">
        <v>2024</v>
      </c>
      <c r="C12" s="11" t="s">
        <v>156</v>
      </c>
      <c r="D12" s="12">
        <v>164700</v>
      </c>
      <c r="E12" s="35" t="s">
        <v>121</v>
      </c>
    </row>
    <row r="13" spans="1:5" x14ac:dyDescent="0.25">
      <c r="A13" s="14"/>
      <c r="B13" s="14"/>
      <c r="C13" s="15"/>
      <c r="D13" s="18">
        <f>SUM(D3:D12)</f>
        <v>2527185</v>
      </c>
    </row>
    <row r="14" spans="1:5" x14ac:dyDescent="0.25">
      <c r="A14" s="14"/>
      <c r="B14" s="14"/>
      <c r="C14" s="15"/>
      <c r="D14" s="15"/>
      <c r="E14" s="15"/>
    </row>
    <row r="15" spans="1:5" ht="28.5" x14ac:dyDescent="0.25">
      <c r="A15" s="4" t="s">
        <v>29</v>
      </c>
      <c r="B15" s="14"/>
      <c r="C15" s="1" t="s">
        <v>39</v>
      </c>
      <c r="D15" s="9" t="s">
        <v>77</v>
      </c>
      <c r="E15" s="1" t="s">
        <v>120</v>
      </c>
    </row>
    <row r="16" spans="1:5" x14ac:dyDescent="0.25">
      <c r="A16" s="2" t="s">
        <v>79</v>
      </c>
      <c r="B16" s="10">
        <v>2024</v>
      </c>
      <c r="C16" s="11" t="s">
        <v>12</v>
      </c>
      <c r="D16" s="12">
        <v>146400</v>
      </c>
      <c r="E16" s="29" t="s">
        <v>121</v>
      </c>
    </row>
    <row r="17" spans="1:5" x14ac:dyDescent="0.25">
      <c r="A17" s="2" t="s">
        <v>80</v>
      </c>
      <c r="B17" s="10">
        <v>2024</v>
      </c>
      <c r="C17" s="11" t="s">
        <v>13</v>
      </c>
      <c r="D17" s="12">
        <v>12200</v>
      </c>
      <c r="E17" s="29" t="s">
        <v>121</v>
      </c>
    </row>
    <row r="18" spans="1:5" x14ac:dyDescent="0.25">
      <c r="A18" s="2" t="s">
        <v>81</v>
      </c>
      <c r="B18" s="10">
        <v>2024</v>
      </c>
      <c r="C18" s="11" t="s">
        <v>14</v>
      </c>
      <c r="D18" s="12">
        <v>18300</v>
      </c>
      <c r="E18" s="29" t="s">
        <v>121</v>
      </c>
    </row>
    <row r="19" spans="1:5" x14ac:dyDescent="0.25">
      <c r="A19" s="2" t="s">
        <v>82</v>
      </c>
      <c r="B19" s="10">
        <v>2024</v>
      </c>
      <c r="C19" s="11" t="s">
        <v>15</v>
      </c>
      <c r="D19" s="12">
        <v>146400</v>
      </c>
      <c r="E19" s="29" t="s">
        <v>121</v>
      </c>
    </row>
    <row r="20" spans="1:5" x14ac:dyDescent="0.25">
      <c r="A20" s="2" t="s">
        <v>83</v>
      </c>
      <c r="B20" s="10">
        <v>2024</v>
      </c>
      <c r="C20" s="11" t="s">
        <v>16</v>
      </c>
      <c r="D20" s="12">
        <v>36600</v>
      </c>
      <c r="E20" s="29" t="s">
        <v>121</v>
      </c>
    </row>
    <row r="21" spans="1:5" x14ac:dyDescent="0.25">
      <c r="A21" s="2" t="s">
        <v>84</v>
      </c>
      <c r="B21" s="10">
        <v>2024</v>
      </c>
      <c r="C21" s="11" t="s">
        <v>17</v>
      </c>
      <c r="D21" s="12">
        <v>36600</v>
      </c>
      <c r="E21" s="29" t="s">
        <v>121</v>
      </c>
    </row>
    <row r="22" spans="1:5" x14ac:dyDescent="0.25">
      <c r="A22" s="2" t="s">
        <v>85</v>
      </c>
      <c r="B22" s="10">
        <v>2024</v>
      </c>
      <c r="C22" s="11" t="s">
        <v>18</v>
      </c>
      <c r="D22" s="12">
        <v>146400</v>
      </c>
      <c r="E22" s="29" t="s">
        <v>121</v>
      </c>
    </row>
    <row r="23" spans="1:5" x14ac:dyDescent="0.25">
      <c r="A23" s="2" t="s">
        <v>86</v>
      </c>
      <c r="B23" s="10">
        <v>2024</v>
      </c>
      <c r="C23" s="11" t="s">
        <v>25</v>
      </c>
      <c r="D23" s="12">
        <v>97600</v>
      </c>
      <c r="E23" s="29" t="s">
        <v>121</v>
      </c>
    </row>
    <row r="24" spans="1:5" x14ac:dyDescent="0.25">
      <c r="A24" s="2" t="s">
        <v>87</v>
      </c>
      <c r="B24" s="10">
        <v>2024</v>
      </c>
      <c r="C24" s="11" t="s">
        <v>31</v>
      </c>
      <c r="D24" s="12">
        <v>73200</v>
      </c>
      <c r="E24" s="29" t="s">
        <v>121</v>
      </c>
    </row>
    <row r="25" spans="1:5" x14ac:dyDescent="0.25">
      <c r="A25" s="2" t="s">
        <v>88</v>
      </c>
      <c r="B25" s="10">
        <v>2024</v>
      </c>
      <c r="C25" s="11" t="s">
        <v>116</v>
      </c>
      <c r="D25" s="12">
        <v>122000</v>
      </c>
      <c r="E25" s="29" t="s">
        <v>121</v>
      </c>
    </row>
    <row r="26" spans="1:5" x14ac:dyDescent="0.25">
      <c r="A26" s="2" t="s">
        <v>89</v>
      </c>
      <c r="B26" s="10">
        <v>2024</v>
      </c>
      <c r="C26" s="11" t="s">
        <v>19</v>
      </c>
      <c r="D26" s="12">
        <f>36600*4</f>
        <v>146400</v>
      </c>
      <c r="E26" s="29" t="s">
        <v>121</v>
      </c>
    </row>
    <row r="27" spans="1:5" x14ac:dyDescent="0.25">
      <c r="A27" s="2" t="s">
        <v>90</v>
      </c>
      <c r="B27" s="10">
        <v>2024</v>
      </c>
      <c r="C27" s="11" t="s">
        <v>20</v>
      </c>
      <c r="D27" s="12">
        <v>73200</v>
      </c>
      <c r="E27" s="29" t="s">
        <v>121</v>
      </c>
    </row>
    <row r="28" spans="1:5" x14ac:dyDescent="0.25">
      <c r="A28" s="2" t="s">
        <v>91</v>
      </c>
      <c r="B28" s="10">
        <v>2024</v>
      </c>
      <c r="C28" s="11" t="s">
        <v>21</v>
      </c>
      <c r="D28" s="12">
        <v>97600</v>
      </c>
      <c r="E28" s="29" t="s">
        <v>121</v>
      </c>
    </row>
    <row r="29" spans="1:5" x14ac:dyDescent="0.25">
      <c r="A29" s="2" t="s">
        <v>92</v>
      </c>
      <c r="B29" s="10">
        <v>2024</v>
      </c>
      <c r="C29" s="11" t="s">
        <v>22</v>
      </c>
      <c r="D29" s="12">
        <v>54900</v>
      </c>
      <c r="E29" s="29" t="s">
        <v>121</v>
      </c>
    </row>
    <row r="30" spans="1:5" x14ac:dyDescent="0.25">
      <c r="A30" s="2" t="s">
        <v>93</v>
      </c>
      <c r="B30" s="10">
        <v>2024</v>
      </c>
      <c r="C30" s="11" t="s">
        <v>23</v>
      </c>
      <c r="D30" s="12">
        <v>122000</v>
      </c>
      <c r="E30" s="29" t="s">
        <v>121</v>
      </c>
    </row>
    <row r="31" spans="1:5" x14ac:dyDescent="0.25">
      <c r="A31" s="2" t="s">
        <v>94</v>
      </c>
      <c r="B31" s="10">
        <v>2024</v>
      </c>
      <c r="C31" s="11" t="s">
        <v>24</v>
      </c>
      <c r="D31" s="12">
        <v>85400</v>
      </c>
      <c r="E31" s="29" t="s">
        <v>121</v>
      </c>
    </row>
    <row r="32" spans="1:5" x14ac:dyDescent="0.25">
      <c r="A32" s="2" t="s">
        <v>95</v>
      </c>
      <c r="B32" s="16">
        <v>2024</v>
      </c>
      <c r="C32" s="11" t="s">
        <v>55</v>
      </c>
      <c r="D32" s="12">
        <v>70845</v>
      </c>
      <c r="E32" s="29" t="s">
        <v>121</v>
      </c>
    </row>
    <row r="33" spans="1:5" x14ac:dyDescent="0.25">
      <c r="A33" s="2" t="s">
        <v>96</v>
      </c>
      <c r="B33" s="16">
        <v>2024</v>
      </c>
      <c r="C33" s="11" t="s">
        <v>56</v>
      </c>
      <c r="D33" s="12">
        <v>18000</v>
      </c>
      <c r="E33" s="29" t="s">
        <v>121</v>
      </c>
    </row>
    <row r="34" spans="1:5" x14ac:dyDescent="0.25">
      <c r="A34" s="2" t="s">
        <v>97</v>
      </c>
      <c r="B34" s="16">
        <v>2024</v>
      </c>
      <c r="C34" s="11" t="s">
        <v>57</v>
      </c>
      <c r="D34" s="12">
        <v>35500</v>
      </c>
      <c r="E34" s="29" t="s">
        <v>121</v>
      </c>
    </row>
    <row r="35" spans="1:5" x14ac:dyDescent="0.25">
      <c r="A35" s="2" t="s">
        <v>98</v>
      </c>
      <c r="B35" s="16">
        <v>2024</v>
      </c>
      <c r="C35" s="11" t="s">
        <v>131</v>
      </c>
      <c r="D35" s="12">
        <v>79300</v>
      </c>
      <c r="E35" s="29" t="s">
        <v>121</v>
      </c>
    </row>
    <row r="36" spans="1:5" x14ac:dyDescent="0.25">
      <c r="A36" s="2" t="s">
        <v>99</v>
      </c>
      <c r="B36" s="16">
        <v>2024</v>
      </c>
      <c r="C36" s="11" t="s">
        <v>38</v>
      </c>
      <c r="D36" s="12">
        <v>122000</v>
      </c>
      <c r="E36" s="29" t="s">
        <v>121</v>
      </c>
    </row>
    <row r="37" spans="1:5" x14ac:dyDescent="0.25">
      <c r="A37" s="2" t="s">
        <v>100</v>
      </c>
      <c r="B37" s="16">
        <v>2024</v>
      </c>
      <c r="C37" s="11" t="s">
        <v>1</v>
      </c>
      <c r="D37" s="12">
        <v>610000</v>
      </c>
      <c r="E37" s="29" t="s">
        <v>121</v>
      </c>
    </row>
    <row r="38" spans="1:5" x14ac:dyDescent="0.25">
      <c r="A38" s="2" t="s">
        <v>101</v>
      </c>
      <c r="B38" s="16">
        <v>2024</v>
      </c>
      <c r="C38" s="11" t="s">
        <v>8</v>
      </c>
      <c r="D38" s="12">
        <v>1098000</v>
      </c>
      <c r="E38" s="29" t="s">
        <v>121</v>
      </c>
    </row>
    <row r="39" spans="1:5" x14ac:dyDescent="0.25">
      <c r="A39" s="2" t="s">
        <v>102</v>
      </c>
      <c r="B39" s="16">
        <v>2024</v>
      </c>
      <c r="C39" s="11" t="s">
        <v>4</v>
      </c>
      <c r="D39" s="12">
        <v>292800</v>
      </c>
      <c r="E39" s="29" t="s">
        <v>121</v>
      </c>
    </row>
    <row r="40" spans="1:5" x14ac:dyDescent="0.25">
      <c r="A40" s="2" t="s">
        <v>103</v>
      </c>
      <c r="B40" s="16">
        <v>2024</v>
      </c>
      <c r="C40" s="11" t="s">
        <v>5</v>
      </c>
      <c r="D40" s="12">
        <v>384300</v>
      </c>
      <c r="E40" s="29" t="s">
        <v>121</v>
      </c>
    </row>
    <row r="41" spans="1:5" x14ac:dyDescent="0.25">
      <c r="A41" s="2" t="s">
        <v>104</v>
      </c>
      <c r="B41" s="16">
        <v>2024</v>
      </c>
      <c r="C41" s="11" t="s">
        <v>30</v>
      </c>
      <c r="D41" s="12">
        <v>183000</v>
      </c>
      <c r="E41" s="29" t="s">
        <v>121</v>
      </c>
    </row>
    <row r="42" spans="1:5" ht="15" customHeight="1" x14ac:dyDescent="0.25">
      <c r="A42" s="2" t="s">
        <v>105</v>
      </c>
      <c r="B42" s="16">
        <v>2024</v>
      </c>
      <c r="C42" s="11" t="s">
        <v>10</v>
      </c>
      <c r="D42" s="12">
        <v>585600</v>
      </c>
      <c r="E42" s="29" t="s">
        <v>121</v>
      </c>
    </row>
    <row r="43" spans="1:5" x14ac:dyDescent="0.25">
      <c r="A43" s="2" t="s">
        <v>106</v>
      </c>
      <c r="B43" s="16">
        <v>2024</v>
      </c>
      <c r="C43" s="11" t="s">
        <v>34</v>
      </c>
      <c r="D43" s="12">
        <v>366000</v>
      </c>
      <c r="E43" s="29" t="s">
        <v>121</v>
      </c>
    </row>
    <row r="44" spans="1:5" x14ac:dyDescent="0.25">
      <c r="A44" s="2" t="s">
        <v>107</v>
      </c>
      <c r="B44" s="16">
        <v>2024</v>
      </c>
      <c r="C44" s="11" t="s">
        <v>3</v>
      </c>
      <c r="D44" s="12">
        <v>488000</v>
      </c>
      <c r="E44" s="29" t="s">
        <v>121</v>
      </c>
    </row>
    <row r="45" spans="1:5" ht="15" customHeight="1" x14ac:dyDescent="0.25">
      <c r="A45" s="2" t="s">
        <v>108</v>
      </c>
      <c r="B45" s="16">
        <v>2024</v>
      </c>
      <c r="C45" s="17" t="s">
        <v>123</v>
      </c>
      <c r="D45" s="12">
        <v>488000</v>
      </c>
      <c r="E45" s="35" t="s">
        <v>121</v>
      </c>
    </row>
    <row r="46" spans="1:5" x14ac:dyDescent="0.25">
      <c r="A46" s="2" t="s">
        <v>109</v>
      </c>
      <c r="B46" s="16">
        <v>2024</v>
      </c>
      <c r="C46" s="11" t="s">
        <v>7</v>
      </c>
      <c r="D46" s="12">
        <v>305000</v>
      </c>
      <c r="E46" s="29" t="s">
        <v>121</v>
      </c>
    </row>
    <row r="47" spans="1:5" x14ac:dyDescent="0.25">
      <c r="A47" s="2" t="s">
        <v>110</v>
      </c>
      <c r="B47" s="16">
        <v>2024</v>
      </c>
      <c r="C47" s="11" t="s">
        <v>133</v>
      </c>
      <c r="D47" s="12">
        <v>61000</v>
      </c>
      <c r="E47" s="29" t="s">
        <v>121</v>
      </c>
    </row>
    <row r="48" spans="1:5" ht="15.75" customHeight="1" x14ac:dyDescent="0.25">
      <c r="A48" s="2" t="s">
        <v>111</v>
      </c>
      <c r="B48" s="16">
        <v>2024</v>
      </c>
      <c r="C48" s="11" t="s">
        <v>9</v>
      </c>
      <c r="D48" s="12">
        <v>366000</v>
      </c>
      <c r="E48" s="29" t="s">
        <v>121</v>
      </c>
    </row>
    <row r="49" spans="1:12" x14ac:dyDescent="0.25">
      <c r="A49" s="2" t="s">
        <v>112</v>
      </c>
      <c r="B49" s="16">
        <v>2024</v>
      </c>
      <c r="C49" s="11" t="s">
        <v>35</v>
      </c>
      <c r="D49" s="12">
        <v>292800</v>
      </c>
      <c r="E49" s="29" t="s">
        <v>121</v>
      </c>
    </row>
    <row r="50" spans="1:12" x14ac:dyDescent="0.25">
      <c r="A50" s="2" t="s">
        <v>113</v>
      </c>
      <c r="B50" s="16">
        <v>2024</v>
      </c>
      <c r="C50" s="11" t="s">
        <v>2</v>
      </c>
      <c r="D50" s="12">
        <v>1171200</v>
      </c>
      <c r="E50" s="29" t="s">
        <v>121</v>
      </c>
    </row>
    <row r="51" spans="1:12" x14ac:dyDescent="0.25">
      <c r="A51" s="2" t="s">
        <v>114</v>
      </c>
      <c r="B51" s="16">
        <v>2024</v>
      </c>
      <c r="C51" s="11" t="s">
        <v>6</v>
      </c>
      <c r="D51" s="12">
        <v>976000</v>
      </c>
      <c r="E51" s="29" t="s">
        <v>121</v>
      </c>
    </row>
    <row r="52" spans="1:12" x14ac:dyDescent="0.25">
      <c r="A52" s="2" t="s">
        <v>115</v>
      </c>
      <c r="B52" s="16">
        <v>2024</v>
      </c>
      <c r="C52" s="11" t="s">
        <v>11</v>
      </c>
      <c r="D52" s="12">
        <v>366000</v>
      </c>
      <c r="E52" s="29" t="s">
        <v>121</v>
      </c>
    </row>
    <row r="53" spans="1:12" x14ac:dyDescent="0.25">
      <c r="D53" s="5">
        <f>SUM(D16:D52)</f>
        <v>9774545</v>
      </c>
    </row>
    <row r="54" spans="1:12" x14ac:dyDescent="0.25">
      <c r="D54" s="3"/>
    </row>
    <row r="55" spans="1:12" ht="28.5" x14ac:dyDescent="0.25">
      <c r="A55" s="4" t="s">
        <v>29</v>
      </c>
      <c r="C55" s="1" t="s">
        <v>33</v>
      </c>
      <c r="D55" s="9" t="s">
        <v>77</v>
      </c>
      <c r="E55" s="1" t="s">
        <v>120</v>
      </c>
    </row>
    <row r="56" spans="1:12" ht="45" x14ac:dyDescent="0.25">
      <c r="A56" s="2" t="s">
        <v>66</v>
      </c>
      <c r="C56" s="13" t="s">
        <v>59</v>
      </c>
      <c r="D56" s="12">
        <v>1340000</v>
      </c>
      <c r="E56" s="35" t="s">
        <v>121</v>
      </c>
    </row>
    <row r="57" spans="1:12" ht="75" x14ac:dyDescent="0.25">
      <c r="A57" s="2" t="s">
        <v>67</v>
      </c>
      <c r="C57" s="13" t="s">
        <v>124</v>
      </c>
      <c r="D57" s="12">
        <v>366000</v>
      </c>
      <c r="E57" s="35" t="s">
        <v>121</v>
      </c>
    </row>
    <row r="58" spans="1:12" ht="45" x14ac:dyDescent="0.25">
      <c r="A58" s="2" t="s">
        <v>68</v>
      </c>
      <c r="C58" s="13" t="s">
        <v>58</v>
      </c>
      <c r="D58" s="12">
        <v>1800000</v>
      </c>
      <c r="E58" s="35" t="s">
        <v>121</v>
      </c>
    </row>
    <row r="59" spans="1:12" x14ac:dyDescent="0.25">
      <c r="A59" s="31"/>
      <c r="D59" s="5">
        <f>SUM(D56:D58)</f>
        <v>3506000</v>
      </c>
    </row>
    <row r="60" spans="1:12" x14ac:dyDescent="0.25">
      <c r="A60" s="31"/>
      <c r="D60" s="3"/>
    </row>
    <row r="61" spans="1:12" ht="28.5" x14ac:dyDescent="0.25">
      <c r="A61" s="4" t="s">
        <v>29</v>
      </c>
      <c r="C61" s="1" t="s">
        <v>134</v>
      </c>
      <c r="D61" s="9" t="s">
        <v>77</v>
      </c>
      <c r="E61" s="1" t="s">
        <v>120</v>
      </c>
      <c r="L61" s="13"/>
    </row>
    <row r="62" spans="1:12" x14ac:dyDescent="0.25">
      <c r="A62" s="2" t="s">
        <v>69</v>
      </c>
      <c r="C62" s="13" t="s">
        <v>60</v>
      </c>
      <c r="D62" s="12">
        <v>465000</v>
      </c>
      <c r="E62" s="29" t="s">
        <v>121</v>
      </c>
    </row>
    <row r="63" spans="1:12" x14ac:dyDescent="0.25">
      <c r="A63" s="2" t="s">
        <v>70</v>
      </c>
      <c r="C63" s="13" t="s">
        <v>61</v>
      </c>
      <c r="D63" s="12">
        <v>615000</v>
      </c>
      <c r="E63" s="29" t="s">
        <v>121</v>
      </c>
    </row>
    <row r="64" spans="1:12" x14ac:dyDescent="0.25">
      <c r="A64" s="2" t="s">
        <v>71</v>
      </c>
      <c r="C64" s="13" t="s">
        <v>62</v>
      </c>
      <c r="D64" s="12">
        <v>865000</v>
      </c>
      <c r="E64" s="29" t="s">
        <v>121</v>
      </c>
    </row>
    <row r="65" spans="1:5" x14ac:dyDescent="0.25">
      <c r="A65" s="2" t="s">
        <v>72</v>
      </c>
      <c r="C65" s="13" t="s">
        <v>63</v>
      </c>
      <c r="D65" s="12">
        <v>785000</v>
      </c>
      <c r="E65" s="29" t="s">
        <v>121</v>
      </c>
    </row>
    <row r="66" spans="1:5" x14ac:dyDescent="0.25">
      <c r="A66" s="2" t="s">
        <v>73</v>
      </c>
      <c r="C66" s="13" t="s">
        <v>64</v>
      </c>
      <c r="D66" s="12">
        <v>900000</v>
      </c>
      <c r="E66" s="29" t="s">
        <v>121</v>
      </c>
    </row>
    <row r="67" spans="1:5" x14ac:dyDescent="0.25">
      <c r="A67" s="2" t="s">
        <v>74</v>
      </c>
      <c r="C67" s="13" t="s">
        <v>65</v>
      </c>
      <c r="D67" s="12">
        <v>1050000</v>
      </c>
      <c r="E67" s="29" t="s">
        <v>121</v>
      </c>
    </row>
    <row r="68" spans="1:5" x14ac:dyDescent="0.25">
      <c r="A68" s="2" t="s">
        <v>78</v>
      </c>
      <c r="C68" s="13" t="s">
        <v>117</v>
      </c>
      <c r="D68" s="12">
        <v>320000</v>
      </c>
      <c r="E68" s="29" t="s">
        <v>121</v>
      </c>
    </row>
    <row r="69" spans="1:5" x14ac:dyDescent="0.25">
      <c r="D69" s="5">
        <f>SUM(D62:D68)</f>
        <v>5000000</v>
      </c>
    </row>
    <row r="70" spans="1:5" x14ac:dyDescent="0.25">
      <c r="D70" s="3"/>
    </row>
    <row r="71" spans="1:5" x14ac:dyDescent="0.25">
      <c r="C71" s="34" t="s">
        <v>75</v>
      </c>
      <c r="D71" s="28">
        <f>+D13+D53+D59+D69</f>
        <v>20807730</v>
      </c>
    </row>
    <row r="72" spans="1:5" x14ac:dyDescent="0.25">
      <c r="C72" s="34"/>
      <c r="D72" s="34"/>
    </row>
    <row r="73" spans="1:5" ht="28.5" x14ac:dyDescent="0.25">
      <c r="C73" s="1" t="s">
        <v>135</v>
      </c>
      <c r="D73" s="9" t="s">
        <v>77</v>
      </c>
      <c r="E73" s="1" t="s">
        <v>120</v>
      </c>
    </row>
    <row r="74" spans="1:5" ht="45" x14ac:dyDescent="0.25">
      <c r="B74" s="16">
        <v>2024</v>
      </c>
      <c r="C74" s="17" t="s">
        <v>122</v>
      </c>
      <c r="D74" s="12">
        <v>750000</v>
      </c>
      <c r="E74" s="47" t="s">
        <v>155</v>
      </c>
    </row>
  </sheetData>
  <mergeCells count="1">
    <mergeCell ref="B1:D1"/>
  </mergeCells>
  <pageMargins left="0.78740157480314965" right="0" top="0.59055118110236227" bottom="0.59055118110236227" header="0.51181102362204722" footer="0.51181102362204722"/>
  <pageSetup paperSize="8" scale="85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6C75-04B8-4B6B-B279-D969E76C3134}">
  <sheetPr>
    <tabColor rgb="FF00B050"/>
  </sheetPr>
  <dimension ref="A1:E21"/>
  <sheetViews>
    <sheetView tabSelected="1" view="pageBreakPreview" topLeftCell="A13" zoomScale="115" zoomScaleNormal="130" zoomScaleSheetLayoutView="115" workbookViewId="0">
      <selection activeCell="L10" sqref="L10"/>
    </sheetView>
  </sheetViews>
  <sheetFormatPr defaultRowHeight="15.75" x14ac:dyDescent="0.25"/>
  <cols>
    <col min="1" max="1" width="4" style="40" bestFit="1" customWidth="1"/>
    <col min="2" max="2" width="82.7109375" style="40" customWidth="1"/>
    <col min="3" max="3" width="15.42578125" style="40" bestFit="1" customWidth="1"/>
    <col min="4" max="4" width="15.140625" style="40" bestFit="1" customWidth="1"/>
    <col min="5" max="5" width="14.85546875" style="40" bestFit="1" customWidth="1"/>
    <col min="6" max="16384" width="9.140625" style="40"/>
  </cols>
  <sheetData>
    <row r="1" spans="1:5" s="3" customFormat="1" x14ac:dyDescent="0.25">
      <c r="B1" s="2" t="s">
        <v>130</v>
      </c>
      <c r="C1" s="38">
        <v>2025</v>
      </c>
      <c r="D1" s="38">
        <v>2026</v>
      </c>
      <c r="E1" s="39"/>
    </row>
    <row r="2" spans="1:5" s="3" customFormat="1" ht="28.5" x14ac:dyDescent="0.25">
      <c r="A2" s="4" t="s">
        <v>29</v>
      </c>
      <c r="B2" s="1" t="s">
        <v>39</v>
      </c>
      <c r="C2" s="9" t="s">
        <v>77</v>
      </c>
      <c r="D2" s="9" t="s">
        <v>77</v>
      </c>
      <c r="E2" s="1" t="s">
        <v>120</v>
      </c>
    </row>
    <row r="3" spans="1:5" x14ac:dyDescent="0.25">
      <c r="A3" s="44">
        <v>1</v>
      </c>
      <c r="B3" s="21" t="s">
        <v>136</v>
      </c>
      <c r="C3" s="46">
        <v>97600</v>
      </c>
      <c r="D3" s="46">
        <v>0</v>
      </c>
      <c r="E3" s="23" t="s">
        <v>121</v>
      </c>
    </row>
    <row r="4" spans="1:5" x14ac:dyDescent="0.25">
      <c r="A4" s="44">
        <v>2</v>
      </c>
      <c r="B4" s="41" t="s">
        <v>137</v>
      </c>
      <c r="C4" s="46">
        <v>150000</v>
      </c>
      <c r="D4" s="46">
        <v>0</v>
      </c>
      <c r="E4" s="23" t="s">
        <v>121</v>
      </c>
    </row>
    <row r="5" spans="1:5" x14ac:dyDescent="0.25">
      <c r="A5" s="44">
        <v>3</v>
      </c>
      <c r="B5" s="41" t="s">
        <v>138</v>
      </c>
      <c r="C5" s="46">
        <v>50000</v>
      </c>
      <c r="D5" s="46">
        <v>0</v>
      </c>
      <c r="E5" s="23" t="s">
        <v>121</v>
      </c>
    </row>
    <row r="6" spans="1:5" x14ac:dyDescent="0.25">
      <c r="A6" s="44">
        <v>4</v>
      </c>
      <c r="B6" s="41" t="s">
        <v>139</v>
      </c>
      <c r="C6" s="46">
        <v>60000</v>
      </c>
      <c r="D6" s="46">
        <v>0</v>
      </c>
      <c r="E6" s="23" t="s">
        <v>121</v>
      </c>
    </row>
    <row r="7" spans="1:5" ht="47.25" x14ac:dyDescent="0.25">
      <c r="A7" s="44">
        <v>5</v>
      </c>
      <c r="B7" s="41" t="s">
        <v>151</v>
      </c>
      <c r="C7" s="46">
        <v>43000</v>
      </c>
      <c r="D7" s="46">
        <v>172000</v>
      </c>
      <c r="E7" s="23" t="s">
        <v>121</v>
      </c>
    </row>
    <row r="8" spans="1:5" x14ac:dyDescent="0.25">
      <c r="A8" s="44">
        <v>6</v>
      </c>
      <c r="B8" s="41" t="s">
        <v>140</v>
      </c>
      <c r="C8" s="46">
        <v>110000</v>
      </c>
      <c r="D8" s="46">
        <v>0</v>
      </c>
      <c r="E8" s="23" t="s">
        <v>121</v>
      </c>
    </row>
    <row r="9" spans="1:5" ht="31.5" x14ac:dyDescent="0.25">
      <c r="A9" s="44">
        <v>7</v>
      </c>
      <c r="B9" s="41" t="s">
        <v>154</v>
      </c>
      <c r="C9" s="46">
        <v>215000</v>
      </c>
      <c r="D9" s="46">
        <v>0</v>
      </c>
      <c r="E9" s="23" t="s">
        <v>121</v>
      </c>
    </row>
    <row r="10" spans="1:5" ht="31.5" x14ac:dyDescent="0.25">
      <c r="A10" s="44">
        <v>8</v>
      </c>
      <c r="B10" s="41" t="s">
        <v>141</v>
      </c>
      <c r="C10" s="46">
        <v>214000</v>
      </c>
      <c r="D10" s="46">
        <v>0</v>
      </c>
      <c r="E10" s="23" t="s">
        <v>121</v>
      </c>
    </row>
    <row r="11" spans="1:5" ht="31.5" x14ac:dyDescent="0.25">
      <c r="A11" s="44">
        <v>9</v>
      </c>
      <c r="B11" s="41" t="s">
        <v>142</v>
      </c>
      <c r="C11" s="46">
        <v>50000</v>
      </c>
      <c r="D11" s="46">
        <v>0</v>
      </c>
      <c r="E11" s="23" t="s">
        <v>121</v>
      </c>
    </row>
    <row r="12" spans="1:5" x14ac:dyDescent="0.25">
      <c r="A12" s="44">
        <v>10</v>
      </c>
      <c r="B12" s="41" t="s">
        <v>143</v>
      </c>
      <c r="C12" s="46">
        <v>75000</v>
      </c>
      <c r="D12" s="46">
        <v>0</v>
      </c>
      <c r="E12" s="23" t="s">
        <v>121</v>
      </c>
    </row>
    <row r="13" spans="1:5" ht="31.5" x14ac:dyDescent="0.25">
      <c r="A13" s="44">
        <v>11</v>
      </c>
      <c r="B13" s="41" t="s">
        <v>144</v>
      </c>
      <c r="C13" s="46">
        <v>150000</v>
      </c>
      <c r="D13" s="46">
        <v>0</v>
      </c>
      <c r="E13" s="23" t="s">
        <v>121</v>
      </c>
    </row>
    <row r="14" spans="1:5" x14ac:dyDescent="0.25">
      <c r="A14" s="44">
        <v>12</v>
      </c>
      <c r="B14" s="41" t="s">
        <v>145</v>
      </c>
      <c r="C14" s="46">
        <v>70000</v>
      </c>
      <c r="D14" s="46">
        <v>0</v>
      </c>
      <c r="E14" s="23" t="s">
        <v>121</v>
      </c>
    </row>
    <row r="15" spans="1:5" x14ac:dyDescent="0.25">
      <c r="A15" s="44">
        <v>13</v>
      </c>
      <c r="B15" s="41" t="s">
        <v>152</v>
      </c>
      <c r="C15" s="46">
        <v>150000</v>
      </c>
      <c r="D15" s="46">
        <v>0</v>
      </c>
      <c r="E15" s="23" t="s">
        <v>121</v>
      </c>
    </row>
    <row r="16" spans="1:5" ht="47.25" x14ac:dyDescent="0.25">
      <c r="A16" s="44">
        <v>14</v>
      </c>
      <c r="B16" s="41" t="s">
        <v>146</v>
      </c>
      <c r="C16" s="46">
        <v>685000</v>
      </c>
      <c r="D16" s="46">
        <v>0</v>
      </c>
      <c r="E16" s="23" t="s">
        <v>121</v>
      </c>
    </row>
    <row r="17" spans="1:5" ht="31.5" x14ac:dyDescent="0.25">
      <c r="A17" s="44">
        <v>15</v>
      </c>
      <c r="B17" s="41" t="s">
        <v>147</v>
      </c>
      <c r="C17" s="46">
        <v>135000</v>
      </c>
      <c r="D17" s="46">
        <v>0</v>
      </c>
      <c r="E17" s="23" t="s">
        <v>121</v>
      </c>
    </row>
    <row r="18" spans="1:5" x14ac:dyDescent="0.25">
      <c r="A18" s="44">
        <v>16</v>
      </c>
      <c r="B18" s="41" t="s">
        <v>153</v>
      </c>
      <c r="C18" s="46">
        <v>107500</v>
      </c>
      <c r="D18" s="46">
        <f>C18</f>
        <v>107500</v>
      </c>
      <c r="E18" s="23" t="s">
        <v>121</v>
      </c>
    </row>
    <row r="19" spans="1:5" x14ac:dyDescent="0.25">
      <c r="A19" s="44">
        <v>17</v>
      </c>
      <c r="B19" s="41" t="s">
        <v>148</v>
      </c>
      <c r="C19" s="46">
        <v>65000</v>
      </c>
      <c r="D19" s="46">
        <v>0</v>
      </c>
      <c r="E19" s="23" t="s">
        <v>121</v>
      </c>
    </row>
    <row r="20" spans="1:5" ht="31.5" x14ac:dyDescent="0.25">
      <c r="A20" s="44">
        <v>18</v>
      </c>
      <c r="B20" s="42" t="s">
        <v>149</v>
      </c>
      <c r="C20" s="46">
        <v>540000</v>
      </c>
      <c r="D20" s="46">
        <v>0</v>
      </c>
      <c r="E20" s="43" t="s">
        <v>121</v>
      </c>
    </row>
    <row r="21" spans="1:5" x14ac:dyDescent="0.25">
      <c r="A21" s="44">
        <v>19</v>
      </c>
      <c r="B21" s="45" t="s">
        <v>150</v>
      </c>
      <c r="C21" s="46">
        <v>500000</v>
      </c>
      <c r="D21" s="46">
        <v>0</v>
      </c>
      <c r="E21" s="23" t="s">
        <v>121</v>
      </c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G17"/>
  <sheetViews>
    <sheetView view="pageBreakPreview" zoomScale="115" zoomScaleNormal="115" zoomScaleSheetLayoutView="115" workbookViewId="0">
      <selection activeCell="H4" sqref="H4"/>
    </sheetView>
  </sheetViews>
  <sheetFormatPr defaultColWidth="71.85546875" defaultRowHeight="15.75" x14ac:dyDescent="0.25"/>
  <cols>
    <col min="1" max="1" width="3.7109375" style="27" customWidth="1"/>
    <col min="2" max="2" width="17" style="27" customWidth="1"/>
    <col min="3" max="3" width="60" style="27" customWidth="1"/>
    <col min="4" max="4" width="15.7109375" style="27" bestFit="1" customWidth="1"/>
    <col min="5" max="5" width="17.28515625" style="27" customWidth="1"/>
    <col min="6" max="6" width="14.85546875" style="27" customWidth="1"/>
    <col min="7" max="7" width="15.140625" style="27" customWidth="1"/>
    <col min="8" max="16384" width="71.85546875" style="27"/>
  </cols>
  <sheetData>
    <row r="1" spans="1:7" s="3" customFormat="1" ht="28.5" x14ac:dyDescent="0.25">
      <c r="A1" s="2" t="s">
        <v>29</v>
      </c>
      <c r="B1" s="32"/>
      <c r="C1" s="32" t="s">
        <v>130</v>
      </c>
      <c r="D1" s="33">
        <v>2024</v>
      </c>
      <c r="E1" s="33">
        <v>2025</v>
      </c>
      <c r="F1" s="33">
        <v>2026</v>
      </c>
      <c r="G1" s="1" t="s">
        <v>120</v>
      </c>
    </row>
    <row r="2" spans="1:7" s="24" customFormat="1" ht="35.25" customHeight="1" x14ac:dyDescent="0.25">
      <c r="A2" s="19">
        <v>1</v>
      </c>
      <c r="B2" s="20" t="s">
        <v>40</v>
      </c>
      <c r="C2" s="21" t="s">
        <v>41</v>
      </c>
      <c r="D2" s="36">
        <v>420663.1</v>
      </c>
      <c r="E2" s="22">
        <v>0</v>
      </c>
      <c r="F2" s="22">
        <v>0</v>
      </c>
      <c r="G2" s="23" t="s">
        <v>42</v>
      </c>
    </row>
    <row r="3" spans="1:7" s="24" customFormat="1" ht="31.5" x14ac:dyDescent="0.25">
      <c r="A3" s="19">
        <v>2</v>
      </c>
      <c r="B3" s="20" t="s">
        <v>40</v>
      </c>
      <c r="C3" s="25" t="s">
        <v>43</v>
      </c>
      <c r="D3" s="36">
        <v>990000</v>
      </c>
      <c r="E3" s="22">
        <v>0</v>
      </c>
      <c r="F3" s="22">
        <v>0</v>
      </c>
      <c r="G3" s="23" t="s">
        <v>42</v>
      </c>
    </row>
    <row r="4" spans="1:7" s="24" customFormat="1" ht="21.75" customHeight="1" x14ac:dyDescent="0.25">
      <c r="A4" s="19">
        <v>3</v>
      </c>
      <c r="B4" s="20" t="s">
        <v>40</v>
      </c>
      <c r="C4" s="26" t="s">
        <v>45</v>
      </c>
      <c r="D4" s="36">
        <v>583000</v>
      </c>
      <c r="E4" s="22">
        <v>0</v>
      </c>
      <c r="F4" s="22">
        <v>0</v>
      </c>
      <c r="G4" s="23" t="s">
        <v>42</v>
      </c>
    </row>
    <row r="5" spans="1:7" s="24" customFormat="1" ht="31.5" x14ac:dyDescent="0.25">
      <c r="A5" s="19">
        <v>4</v>
      </c>
      <c r="B5" s="20" t="s">
        <v>40</v>
      </c>
      <c r="C5" s="25" t="s">
        <v>46</v>
      </c>
      <c r="D5" s="36">
        <v>990000</v>
      </c>
      <c r="E5" s="22">
        <v>0</v>
      </c>
      <c r="F5" s="22">
        <v>0</v>
      </c>
      <c r="G5" s="23" t="s">
        <v>42</v>
      </c>
    </row>
    <row r="6" spans="1:7" s="24" customFormat="1" x14ac:dyDescent="0.25">
      <c r="A6" s="19">
        <v>5</v>
      </c>
      <c r="B6" s="20" t="s">
        <v>40</v>
      </c>
      <c r="C6" s="25" t="s">
        <v>47</v>
      </c>
      <c r="D6" s="36">
        <v>660000</v>
      </c>
      <c r="E6" s="22">
        <v>0</v>
      </c>
      <c r="F6" s="22">
        <v>0</v>
      </c>
      <c r="G6" s="23" t="s">
        <v>42</v>
      </c>
    </row>
    <row r="7" spans="1:7" s="24" customFormat="1" ht="31.5" x14ac:dyDescent="0.25">
      <c r="A7" s="19">
        <v>6</v>
      </c>
      <c r="B7" s="20" t="s">
        <v>40</v>
      </c>
      <c r="C7" s="25" t="s">
        <v>48</v>
      </c>
      <c r="D7" s="36">
        <v>297000</v>
      </c>
      <c r="E7" s="22">
        <v>0</v>
      </c>
      <c r="F7" s="22">
        <v>0</v>
      </c>
      <c r="G7" s="23" t="s">
        <v>42</v>
      </c>
    </row>
    <row r="8" spans="1:7" s="24" customFormat="1" ht="31.5" x14ac:dyDescent="0.25">
      <c r="A8" s="19">
        <v>7</v>
      </c>
      <c r="B8" s="20" t="s">
        <v>40</v>
      </c>
      <c r="C8" s="25" t="s">
        <v>49</v>
      </c>
      <c r="D8" s="36">
        <v>880000</v>
      </c>
      <c r="E8" s="22">
        <v>0</v>
      </c>
      <c r="F8" s="22">
        <v>0</v>
      </c>
      <c r="G8" s="23" t="s">
        <v>42</v>
      </c>
    </row>
    <row r="9" spans="1:7" s="24" customFormat="1" ht="31.5" x14ac:dyDescent="0.25">
      <c r="A9" s="19">
        <v>8</v>
      </c>
      <c r="B9" s="20" t="s">
        <v>40</v>
      </c>
      <c r="C9" s="25" t="s">
        <v>50</v>
      </c>
      <c r="D9" s="36">
        <v>583000</v>
      </c>
      <c r="E9" s="22">
        <v>0</v>
      </c>
      <c r="F9" s="22">
        <v>0</v>
      </c>
      <c r="G9" s="23" t="s">
        <v>42</v>
      </c>
    </row>
    <row r="10" spans="1:7" s="24" customFormat="1" ht="31.5" x14ac:dyDescent="0.25">
      <c r="A10" s="19">
        <v>9</v>
      </c>
      <c r="B10" s="20" t="s">
        <v>40</v>
      </c>
      <c r="C10" s="25" t="s">
        <v>51</v>
      </c>
      <c r="D10" s="36">
        <v>297000</v>
      </c>
      <c r="E10" s="22">
        <v>0</v>
      </c>
      <c r="F10" s="22">
        <v>0</v>
      </c>
      <c r="G10" s="23" t="s">
        <v>42</v>
      </c>
    </row>
    <row r="11" spans="1:7" s="24" customFormat="1" x14ac:dyDescent="0.25">
      <c r="A11" s="19">
        <v>10</v>
      </c>
      <c r="B11" s="20" t="s">
        <v>40</v>
      </c>
      <c r="C11" s="25" t="s">
        <v>52</v>
      </c>
      <c r="D11" s="36">
        <v>583000</v>
      </c>
      <c r="E11" s="22">
        <v>0</v>
      </c>
      <c r="F11" s="22">
        <v>0</v>
      </c>
      <c r="G11" s="23" t="s">
        <v>42</v>
      </c>
    </row>
    <row r="12" spans="1:7" s="24" customFormat="1" ht="31.5" x14ac:dyDescent="0.25">
      <c r="A12" s="19">
        <v>11</v>
      </c>
      <c r="B12" s="20" t="s">
        <v>40</v>
      </c>
      <c r="C12" s="25" t="s">
        <v>53</v>
      </c>
      <c r="D12" s="36">
        <v>1999336.9</v>
      </c>
      <c r="E12" s="37">
        <v>0</v>
      </c>
      <c r="F12" s="37">
        <v>0</v>
      </c>
      <c r="G12" s="23" t="s">
        <v>42</v>
      </c>
    </row>
    <row r="13" spans="1:7" ht="21.75" customHeight="1" x14ac:dyDescent="0.25">
      <c r="A13" s="19">
        <v>12</v>
      </c>
      <c r="B13" s="20" t="s">
        <v>44</v>
      </c>
      <c r="C13" s="25" t="s">
        <v>125</v>
      </c>
      <c r="D13" s="36">
        <v>3056102</v>
      </c>
      <c r="E13" s="36">
        <v>1018701</v>
      </c>
      <c r="F13" s="37">
        <v>0</v>
      </c>
      <c r="G13" s="23" t="s">
        <v>42</v>
      </c>
    </row>
    <row r="14" spans="1:7" ht="21.75" customHeight="1" x14ac:dyDescent="0.25">
      <c r="A14" s="19">
        <v>13</v>
      </c>
      <c r="B14" s="20" t="s">
        <v>44</v>
      </c>
      <c r="C14" s="25" t="s">
        <v>126</v>
      </c>
      <c r="D14" s="36">
        <v>315122</v>
      </c>
      <c r="E14" s="37">
        <v>0</v>
      </c>
      <c r="F14" s="37">
        <v>0</v>
      </c>
      <c r="G14" s="23" t="s">
        <v>42</v>
      </c>
    </row>
    <row r="15" spans="1:7" ht="47.25" x14ac:dyDescent="0.25">
      <c r="A15" s="19">
        <v>14</v>
      </c>
      <c r="B15" s="20" t="s">
        <v>44</v>
      </c>
      <c r="C15" s="25" t="s">
        <v>127</v>
      </c>
      <c r="D15" s="36">
        <v>91799</v>
      </c>
      <c r="E15" s="36">
        <v>47457</v>
      </c>
      <c r="F15" s="37">
        <v>0</v>
      </c>
      <c r="G15" s="23" t="s">
        <v>42</v>
      </c>
    </row>
    <row r="16" spans="1:7" ht="47.25" x14ac:dyDescent="0.25">
      <c r="A16" s="19">
        <v>15</v>
      </c>
      <c r="B16" s="21" t="s">
        <v>54</v>
      </c>
      <c r="C16" s="25" t="s">
        <v>128</v>
      </c>
      <c r="D16" s="36">
        <v>353325</v>
      </c>
      <c r="E16" s="36">
        <v>54710</v>
      </c>
      <c r="F16" s="37">
        <v>0</v>
      </c>
      <c r="G16" s="23" t="s">
        <v>42</v>
      </c>
    </row>
    <row r="17" spans="1:7" ht="47.25" x14ac:dyDescent="0.25">
      <c r="A17" s="19">
        <v>16</v>
      </c>
      <c r="B17" s="20" t="s">
        <v>44</v>
      </c>
      <c r="C17" s="25" t="s">
        <v>129</v>
      </c>
      <c r="D17" s="36">
        <v>137943</v>
      </c>
      <c r="E17" s="36">
        <v>79035</v>
      </c>
      <c r="F17" s="37">
        <v>0</v>
      </c>
      <c r="G17" s="23" t="s">
        <v>42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2024</vt:lpstr>
      <vt:lpstr>2025-2026</vt:lpstr>
      <vt:lpstr>PNRR 2024-2026</vt:lpstr>
      <vt:lpstr>'2024'!Area_stampa</vt:lpstr>
      <vt:lpstr>'PNRR 2024-2026'!Area_stampa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Roccella Giovanni Luca</cp:lastModifiedBy>
  <cp:lastPrinted>2024-02-28T10:02:25Z</cp:lastPrinted>
  <dcterms:created xsi:type="dcterms:W3CDTF">2023-12-19T16:02:21Z</dcterms:created>
  <dcterms:modified xsi:type="dcterms:W3CDTF">2024-02-28T10:02:26Z</dcterms:modified>
</cp:coreProperties>
</file>